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01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Q6" i="1" l="1"/>
  <c r="R6" i="1"/>
  <c r="M6" i="1"/>
</calcChain>
</file>

<file path=xl/comments1.xml><?xml version="1.0" encoding="utf-8"?>
<comments xmlns="http://schemas.openxmlformats.org/spreadsheetml/2006/main">
  <authors>
    <author>Paweł Bystrek</author>
  </authors>
  <commentList>
    <comment ref="R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22 czerwca dywidenda
</t>
        </r>
      </text>
    </comment>
  </commentList>
</comments>
</file>

<file path=xl/sharedStrings.xml><?xml version="1.0" encoding="utf-8"?>
<sst xmlns="http://schemas.openxmlformats.org/spreadsheetml/2006/main" count="79" uniqueCount="47">
  <si>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</si>
  <si>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</si>
  <si>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</si>
  <si>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</si>
  <si>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</si>
  <si>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</si>
  <si>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</si>
  <si>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</si>
  <si>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</si>
  <si>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</si>
  <si>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</si>
  <si>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</si>
  <si>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</si>
  <si>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</si>
  <si>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</si>
  <si>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</si>
  <si>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</si>
  <si>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</si>
  <si>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</si>
  <si>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</si>
  <si>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</si>
  <si>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</si>
  <si>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</si>
  <si>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</si>
  <si>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</si>
  <si>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</si>
  <si>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</si>
  <si>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sezon</t>
  </si>
  <si>
    <t>data startu portfela</t>
  </si>
  <si>
    <t>-</t>
  </si>
  <si>
    <t>ETF</t>
  </si>
  <si>
    <t>dokupił</t>
  </si>
  <si>
    <t>Depozyt (WIBOR 6M+50 pb)</t>
  </si>
  <si>
    <t>Depozyt</t>
  </si>
  <si>
    <t>depozyty / fundusze pieniężne</t>
  </si>
  <si>
    <t>Fundusz inwestycyjny</t>
  </si>
  <si>
    <t>fundusze mieszane</t>
  </si>
  <si>
    <t>Tomasz</t>
  </si>
  <si>
    <t>Tarczyński</t>
  </si>
  <si>
    <t>nowy</t>
  </si>
  <si>
    <t>częściowo sprzedał</t>
  </si>
  <si>
    <t>Opoka Alfa (Opoka Omega FIZ)</t>
  </si>
  <si>
    <t>Opoka Neutral (Opoka Omega FIZ)</t>
  </si>
  <si>
    <t xml:space="preserve">Opoka Akcji 130/30 (Opoka Omega FIZ) </t>
  </si>
  <si>
    <t>Multi Units Luxembourg Lyxor ETF WIG20 (ETFW20L)</t>
  </si>
  <si>
    <t>iShares MSCI Emerging Markets ETF (EEM:US)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</si>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</sst>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76200</xdr:rowOff>
    </xdr:from>
    <xdr:to>
      <xdr:col>2</xdr:col>
      <xdr:colOff>623359</xdr:colOff>
      <xdr:row>10</xdr:row>
      <xdr:rowOff>94191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"/>
  <sheetViews>
    <sheetView showGridLines="0" tabSelected="1" topLeftCell="E1" zoomScale="90" zoomScaleNormal="90" workbookViewId="0">
      <selection activeCell="J24" sqref="J24"/>
    </sheetView>
  </sheetViews>
  <sheetFormatPr defaultRowHeight="12"/>
  <cols>
    <col min="1" max="2" width="10.625" style="10" customWidth="1"/>
    <col min="3" max="3" width="13.875" style="10" bestFit="1" customWidth="1"/>
    <col min="4" max="4" width="13.875" style="10" customWidth="1"/>
    <col min="5" max="5" width="10.625" style="10" customWidth="1"/>
    <col min="6" max="6" width="10.375" style="10" customWidth="1"/>
    <col min="7" max="7" width="5.375" style="10" bestFit="1" customWidth="1"/>
    <col min="8" max="8" width="49.375" style="10" bestFit="1" customWidth="1"/>
    <col min="9" max="9" width="15.375" style="10" bestFit="1" customWidth="1"/>
    <col min="10" max="10" width="14.375" style="10" bestFit="1" customWidth="1"/>
    <col min="11" max="11" width="5.625" style="10" bestFit="1" customWidth="1"/>
    <col min="12" max="12" width="10.625" style="10" customWidth="1"/>
    <col min="13" max="13" width="13.25" style="10" bestFit="1" customWidth="1"/>
    <col min="14" max="14" width="11.875" style="10" bestFit="1" customWidth="1"/>
    <col min="15" max="15" width="12" style="10" bestFit="1" customWidth="1"/>
    <col min="16" max="16" width="8.375" style="10" bestFit="1" customWidth="1"/>
    <col min="17" max="17" width="9.125" style="10" customWidth="1"/>
    <col min="18" max="18" width="8.5" style="10" bestFit="1" customWidth="1"/>
    <col min="19" max="19" width="10.125" style="10" bestFit="1" customWidth="1"/>
    <col min="20" max="20" width="11.25" style="16" customWidth="1"/>
    <col min="21" max="21" width="11.5" style="10" bestFit="1" customWidth="1"/>
    <col min="22" max="22" width="9.75" style="10" customWidth="1"/>
    <col min="23" max="23" width="7.875" style="10" bestFit="1" customWidth="1"/>
    <col min="24" max="16384" width="9" style="10"/>
  </cols>
  <sheetData>
    <row r="1" spans="1:23" s="26" customFormat="1" ht="45" customHeight="1">
      <c r="A1" s="17" t="s">
        <v>13</v>
      </c>
      <c r="B1" s="18" t="s">
        <v>0</v>
      </c>
      <c r="C1" s="19" t="s">
        <v>14</v>
      </c>
      <c r="D1" s="19" t="s">
        <v>28</v>
      </c>
      <c r="E1" s="18" t="s">
        <v>15</v>
      </c>
      <c r="F1" s="18" t="s">
        <v>16</v>
      </c>
      <c r="G1" s="18" t="s">
        <v>27</v>
      </c>
      <c r="H1" s="18" t="s">
        <v>17</v>
      </c>
      <c r="I1" s="18" t="s">
        <v>18</v>
      </c>
      <c r="J1" s="18" t="s">
        <v>1</v>
      </c>
      <c r="K1" s="18" t="s">
        <v>19</v>
      </c>
      <c r="L1" s="20" t="s">
        <v>2</v>
      </c>
      <c r="M1" s="21" t="s">
        <v>10</v>
      </c>
      <c r="N1" s="21" t="s">
        <v>9</v>
      </c>
      <c r="O1" s="22" t="s">
        <v>11</v>
      </c>
      <c r="P1" s="18" t="s">
        <v>3</v>
      </c>
      <c r="Q1" s="23" t="s">
        <v>12</v>
      </c>
      <c r="R1" s="23" t="s">
        <v>20</v>
      </c>
      <c r="S1" s="24" t="s">
        <v>21</v>
      </c>
      <c r="T1" s="23" t="s">
        <v>4</v>
      </c>
      <c r="U1" s="23" t="s">
        <v>22</v>
      </c>
      <c r="V1" s="22" t="s">
        <v>23</v>
      </c>
      <c r="W1" s="25" t="s">
        <v>24</v>
      </c>
    </row>
    <row r="2" spans="1:23" s="9" customFormat="1" ht="24.75" customHeight="1">
      <c r="A2" s="30" t="s">
        <v>37</v>
      </c>
      <c r="B2" s="1" t="s">
        <v>38</v>
      </c>
      <c r="C2" s="1" t="s">
        <v>31</v>
      </c>
      <c r="D2" s="31" t="s">
        <v>29</v>
      </c>
      <c r="E2" s="2">
        <v>42534</v>
      </c>
      <c r="F2" s="2">
        <v>42622</v>
      </c>
      <c r="G2" s="3">
        <v>2</v>
      </c>
      <c r="H2" s="1" t="s">
        <v>41</v>
      </c>
      <c r="I2" s="3" t="s">
        <v>35</v>
      </c>
      <c r="J2" s="3" t="s">
        <v>36</v>
      </c>
      <c r="K2" s="3" t="s">
        <v>5</v>
      </c>
      <c r="L2" s="4">
        <v>2843.1517141142435</v>
      </c>
      <c r="M2" s="5">
        <v>106.84</v>
      </c>
      <c r="N2" s="5">
        <v>303762.32913596579</v>
      </c>
      <c r="O2" s="29">
        <v>0.3</v>
      </c>
      <c r="P2" s="6"/>
      <c r="Q2" s="6">
        <v>109.29</v>
      </c>
      <c r="R2" s="6"/>
      <c r="S2" s="7">
        <v>2.2931486334706097E-2</v>
      </c>
      <c r="T2" s="27">
        <v>6965.7216995799045</v>
      </c>
      <c r="U2" s="5">
        <v>310728.0508355457</v>
      </c>
      <c r="V2" s="8">
        <v>0.30000058712350636</v>
      </c>
      <c r="W2" s="3"/>
    </row>
    <row r="3" spans="1:23" s="9" customFormat="1" ht="24.75" customHeight="1">
      <c r="A3" s="30" t="s">
        <v>37</v>
      </c>
      <c r="B3" s="1" t="s">
        <v>38</v>
      </c>
      <c r="C3" s="1" t="s">
        <v>31</v>
      </c>
      <c r="D3" s="31" t="s">
        <v>29</v>
      </c>
      <c r="E3" s="2">
        <v>42534</v>
      </c>
      <c r="F3" s="2">
        <v>42622</v>
      </c>
      <c r="G3" s="3">
        <v>2</v>
      </c>
      <c r="H3" s="1" t="s">
        <v>42</v>
      </c>
      <c r="I3" s="3" t="s">
        <v>35</v>
      </c>
      <c r="J3" s="3" t="s">
        <v>36</v>
      </c>
      <c r="K3" s="3" t="s">
        <v>5</v>
      </c>
      <c r="L3" s="4">
        <v>2728.9760950136179</v>
      </c>
      <c r="M3" s="5">
        <v>111.31</v>
      </c>
      <c r="N3" s="5">
        <v>303762.32913596579</v>
      </c>
      <c r="O3" s="29">
        <v>0.3</v>
      </c>
      <c r="P3" s="6"/>
      <c r="Q3" s="6">
        <v>114.17</v>
      </c>
      <c r="R3" s="6"/>
      <c r="S3" s="7">
        <v>2.5694007726170254E-2</v>
      </c>
      <c r="T3" s="27">
        <v>7804.8716317389453</v>
      </c>
      <c r="U3" s="5">
        <v>311567.20076770475</v>
      </c>
      <c r="V3" s="8">
        <v>0.30081076654456418</v>
      </c>
      <c r="W3" s="3"/>
    </row>
    <row r="4" spans="1:23" s="9" customFormat="1" ht="24.75" customHeight="1">
      <c r="A4" s="30" t="s">
        <v>37</v>
      </c>
      <c r="B4" s="1" t="s">
        <v>38</v>
      </c>
      <c r="C4" s="1" t="s">
        <v>39</v>
      </c>
      <c r="D4" s="31" t="s">
        <v>29</v>
      </c>
      <c r="E4" s="2">
        <v>42534</v>
      </c>
      <c r="F4" s="2">
        <v>42622</v>
      </c>
      <c r="G4" s="3">
        <v>2</v>
      </c>
      <c r="H4" s="1" t="s">
        <v>43</v>
      </c>
      <c r="I4" s="3" t="s">
        <v>35</v>
      </c>
      <c r="J4" s="3" t="s">
        <v>26</v>
      </c>
      <c r="K4" s="3" t="s">
        <v>5</v>
      </c>
      <c r="L4" s="4">
        <v>495.66335280981303</v>
      </c>
      <c r="M4" s="5">
        <v>102.14</v>
      </c>
      <c r="N4" s="5">
        <v>50627.054855994305</v>
      </c>
      <c r="O4" s="29">
        <v>0.05</v>
      </c>
      <c r="P4" s="6"/>
      <c r="Q4" s="6">
        <v>105.62</v>
      </c>
      <c r="R4" s="6"/>
      <c r="S4" s="7">
        <v>3.4070883101625205E-2</v>
      </c>
      <c r="T4" s="27">
        <v>1724.9084677781514</v>
      </c>
      <c r="U4" s="5">
        <v>52351.963323772456</v>
      </c>
      <c r="V4" s="8">
        <v>5.054458293021083E-2</v>
      </c>
      <c r="W4" s="3"/>
    </row>
    <row r="5" spans="1:23" s="9" customFormat="1" ht="24.75" customHeight="1">
      <c r="A5" s="30" t="s">
        <v>37</v>
      </c>
      <c r="B5" s="1" t="s">
        <v>38</v>
      </c>
      <c r="C5" s="1" t="s">
        <v>39</v>
      </c>
      <c r="D5" s="31" t="s">
        <v>29</v>
      </c>
      <c r="E5" s="2">
        <v>42534</v>
      </c>
      <c r="F5" s="2">
        <v>42622</v>
      </c>
      <c r="G5" s="3">
        <v>2</v>
      </c>
      <c r="H5" s="1" t="s">
        <v>44</v>
      </c>
      <c r="I5" s="3" t="s">
        <v>30</v>
      </c>
      <c r="J5" s="3" t="s">
        <v>26</v>
      </c>
      <c r="K5" s="3" t="s">
        <v>5</v>
      </c>
      <c r="L5" s="4">
        <v>493.92248639994443</v>
      </c>
      <c r="M5" s="5">
        <v>205</v>
      </c>
      <c r="N5" s="5">
        <v>101254.10971198861</v>
      </c>
      <c r="O5" s="29">
        <v>0.1</v>
      </c>
      <c r="P5" s="6"/>
      <c r="Q5" s="6">
        <v>205</v>
      </c>
      <c r="R5" s="6"/>
      <c r="S5" s="7">
        <v>0</v>
      </c>
      <c r="T5" s="27">
        <v>0</v>
      </c>
      <c r="U5" s="5">
        <v>101254.10971198861</v>
      </c>
      <c r="V5" s="8">
        <v>9.7758449166667954E-2</v>
      </c>
      <c r="W5" s="3"/>
    </row>
    <row r="6" spans="1:23" s="9" customFormat="1" ht="24.75" customHeight="1">
      <c r="A6" s="30" t="s">
        <v>37</v>
      </c>
      <c r="B6" s="1" t="s">
        <v>38</v>
      </c>
      <c r="C6" s="1" t="s">
        <v>39</v>
      </c>
      <c r="D6" s="31" t="s">
        <v>29</v>
      </c>
      <c r="E6" s="2">
        <v>42534</v>
      </c>
      <c r="F6" s="2">
        <v>42622</v>
      </c>
      <c r="G6" s="3">
        <v>2</v>
      </c>
      <c r="H6" s="33" t="s">
        <v>45</v>
      </c>
      <c r="I6" s="3" t="s">
        <v>30</v>
      </c>
      <c r="J6" s="3" t="s">
        <v>26</v>
      </c>
      <c r="K6" s="3" t="s">
        <v>46</v>
      </c>
      <c r="L6" s="4">
        <v>396.35050458357767</v>
      </c>
      <c r="M6" s="34">
        <f>32.8*3.8943</f>
        <v>127.73303999999999</v>
      </c>
      <c r="N6" s="5">
        <v>50627.054855994305</v>
      </c>
      <c r="O6" s="29">
        <v>0.05</v>
      </c>
      <c r="P6" s="6"/>
      <c r="Q6" s="32">
        <f>36.71*3.8385</f>
        <v>140.91133500000001</v>
      </c>
      <c r="R6" s="6">
        <f>0.265983*3.8385</f>
        <v>1.0209757455000001</v>
      </c>
      <c r="S6" s="7">
        <v>0.11116364838337867</v>
      </c>
      <c r="T6" s="27">
        <v>5627.8881246977662</v>
      </c>
      <c r="U6" s="5">
        <v>56254.942980692074</v>
      </c>
      <c r="V6" s="8">
        <v>5.4312817518167904E-2</v>
      </c>
      <c r="W6" s="3"/>
    </row>
    <row r="7" spans="1:23" s="9" customFormat="1" ht="24.75" customHeight="1" thickBot="1">
      <c r="A7" s="30" t="s">
        <v>37</v>
      </c>
      <c r="B7" s="1" t="s">
        <v>38</v>
      </c>
      <c r="C7" s="1" t="s">
        <v>40</v>
      </c>
      <c r="D7" s="31" t="s">
        <v>29</v>
      </c>
      <c r="E7" s="2">
        <v>42534</v>
      </c>
      <c r="F7" s="2">
        <v>42622</v>
      </c>
      <c r="G7" s="3">
        <v>2</v>
      </c>
      <c r="H7" s="1" t="s">
        <v>32</v>
      </c>
      <c r="I7" s="3" t="s">
        <v>33</v>
      </c>
      <c r="J7" s="3" t="s">
        <v>34</v>
      </c>
      <c r="K7" s="3" t="s">
        <v>5</v>
      </c>
      <c r="L7" s="4">
        <v>1</v>
      </c>
      <c r="M7" s="5">
        <v>202508.21942397722</v>
      </c>
      <c r="N7" s="5">
        <v>202508.21942397722</v>
      </c>
      <c r="O7" s="29">
        <v>0.2</v>
      </c>
      <c r="P7" s="6"/>
      <c r="Q7" s="6">
        <v>203601.8747722746</v>
      </c>
      <c r="R7" s="6"/>
      <c r="S7" s="7">
        <v>5.4005479452055027E-3</v>
      </c>
      <c r="T7" s="27">
        <v>1093.6553482973832</v>
      </c>
      <c r="U7" s="5">
        <v>203601.8747722746</v>
      </c>
      <c r="V7" s="8">
        <v>0.19657279671688294</v>
      </c>
      <c r="W7" s="3"/>
    </row>
    <row r="8" spans="1:23" s="9" customFormat="1" ht="15.75" customHeight="1">
      <c r="A8" s="12" t="s">
        <v>37</v>
      </c>
      <c r="B8" s="11" t="s">
        <v>38</v>
      </c>
      <c r="C8" s="12" t="s">
        <v>6</v>
      </c>
      <c r="D8" s="28">
        <v>42473</v>
      </c>
      <c r="E8" s="28">
        <v>42534</v>
      </c>
      <c r="F8" s="28">
        <v>42622</v>
      </c>
      <c r="G8" s="11">
        <v>2</v>
      </c>
      <c r="H8" s="11" t="s">
        <v>7</v>
      </c>
      <c r="I8" s="11" t="s">
        <v>8</v>
      </c>
      <c r="J8" s="11" t="s">
        <v>6</v>
      </c>
      <c r="K8" s="11" t="s">
        <v>5</v>
      </c>
      <c r="L8" s="35"/>
      <c r="M8" s="13"/>
      <c r="N8" s="13">
        <v>1012541.0971198861</v>
      </c>
      <c r="O8" s="14">
        <v>1</v>
      </c>
      <c r="P8" s="15"/>
      <c r="Q8" s="15"/>
      <c r="R8" s="15"/>
      <c r="S8" s="14">
        <v>2.2929484381554167E-2</v>
      </c>
      <c r="T8" s="15">
        <v>23217.045272092149</v>
      </c>
      <c r="U8" s="13">
        <v>1035758.1423919781</v>
      </c>
      <c r="V8" s="14">
        <v>1.0000000000000002</v>
      </c>
      <c r="W8" s="14">
        <v>3.5758142391978165E-2</v>
      </c>
    </row>
    <row r="10" spans="1:23">
      <c r="A10" s="10" t="s">
        <v>25</v>
      </c>
    </row>
  </sheetData>
  <conditionalFormatting sqref="S9:T1048576 W9:W1048576 W1:W7 S1:T7">
    <cfRule type="cellIs" dxfId="4" priority="48" operator="lessThan">
      <formula>0</formula>
    </cfRule>
  </conditionalFormatting>
  <conditionalFormatting sqref="T2:T7">
    <cfRule type="cellIs" dxfId="3" priority="32" stopIfTrue="1" operator="greaterThan">
      <formula>0</formula>
    </cfRule>
    <cfRule type="cellIs" dxfId="2" priority="33" stopIfTrue="1" operator="lessThan">
      <formula>0</formula>
    </cfRule>
  </conditionalFormatting>
  <conditionalFormatting sqref="W2:W7 S2:S7">
    <cfRule type="cellIs" dxfId="1" priority="30" stopIfTrue="1" operator="lessThan">
      <formula>0</formula>
    </cfRule>
    <cfRule type="cellIs" dxfId="0" priority="3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2016-09-13T08:15:28Z</dcterms:modified>
</cp:coreProperties>
</file>